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<sst xmlns="http://schemas.openxmlformats.org/spreadsheetml/2006/main" count="142" uniqueCount="131">
  <si>
    <t>(тыс. руб.)</t>
  </si>
  <si>
    <t>Код БК РФ</t>
  </si>
  <si>
    <t> 1 00 00000 00 0000 000</t>
  </si>
  <si>
    <t>НАЛОГОВЫЕ И НЕНАЛОГОВЫЕ ДОХОДЫ</t>
  </si>
  <si>
    <t>1 01 00000 00 0000 000</t>
  </si>
  <si>
    <t>НАЛОГИ НА ПРИБЫЛЬ, ДОХОДЫ</t>
  </si>
  <si>
    <t> 1 01 02000 01 0000 110</t>
  </si>
  <si>
    <t>Налог на доходы физических лиц</t>
  </si>
  <si>
    <t>1 05 00000 00 0000 000</t>
  </si>
  <si>
    <t>НАЛОГИ НА СОВОКУПНЫЙ ДОХОД</t>
  </si>
  <si>
    <t> 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</si>
  <si>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</si>
  <si>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</si>
  <si>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</si>
  <si>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</si>
  <si>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</si>
  <si>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</si>
  <si>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</si>
  <si>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</si>
  <si>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1 06 06013 10 0000 110</t>
  </si>
  <si>
    <t>1 06 06020 00 0000 110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</si>
  <si>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</si>
  <si>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</si>
  <si>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</si>
  <si>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</si>
  <si>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</si>
  <si>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</si>
  <si>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</si>
  <si>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</si>
  <si>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</si>
  <si>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</si>
  <si>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</si>
  <si>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</si>
  <si>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</si>
  <si>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</si>
  <si>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</si>
  <si>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</si>
  <si>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</si>
  <si>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</si>
  <si>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</si>
  <si>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</si>
  <si>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</si>
  <si>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</si>
  <si>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</si>
  <si>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</si>
  <si>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</si>
  <si>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</si>
  <si>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</si>
  <si>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</si>
  <si>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 Всего доходов</t>
  </si>
  <si>
    <t>1 05 03000 01 0000 110</t>
  </si>
  <si>
    <t>Единый сельскохозяйственный налог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</si>
  <si>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</si>
  <si>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</si>
  <si>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</si>
  <si>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 в виде арендной платы,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</si>
  <si>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</si>
  <si>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</si>
  <si>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</si>
  <si>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</si>
  <si>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</si>
  <si>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</si>
  <si>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</si>
  <si>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1 01 02010 01 0000 110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</si>
  <si>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</si>
  <si>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</si>
  <si>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</si>
  <si>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</si>
  <si>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</si>
  <si>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</si>
  <si>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</si>
  <si>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                                                                                                                                                                             </t>
  </si>
  <si>
    <t>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</si>
  <si>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                                                                                                                                                                               </t>
  </si>
  <si>
    <t>к постановлению Администрации</t>
  </si>
  <si>
    <t>Наименование показателей</t>
  </si>
  <si>
    <t>1 01 02020 01 0000 110</t>
  </si>
  <si>
    <t> 1 16 00000 00 0000 000</t>
  </si>
  <si>
    <t>ШТРАФЫ, САНКЦИИ, ВОЗМЕЩЕНИЕ УЩЕРБА</t>
  </si>
  <si>
    <t>1 16 51000 02 0000 140</t>
  </si>
  <si>
    <t>1 16 51040 02 0000 140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</si>
  <si>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</si>
  <si>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</si>
  <si>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</si>
  <si>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</si>
  <si>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</si>
  <si>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</si>
  <si>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</si>
  <si>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</si>
  <si>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</si>
  <si>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</si>
  <si>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</si>
  <si>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</si>
  <si>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</si>
  <si>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</si>
  <si>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</si>
  <si>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</si>
  <si>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 И СПОРТ</t>
  </si>
  <si>
    <t>Массовый спорт</t>
  </si>
  <si>
    <t>ИТОГО:</t>
  </si>
  <si>
    <t xml:space="preserve">Приложение </t>
  </si>
  <si>
    <t>Земельный налог с организаций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</si>
  <si>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</si>
  <si>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</si>
  <si>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</si>
  <si>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НЕНАЛОГОВЫЕ ДОХОДЫ</t>
  </si>
  <si>
    <t>Прочие неналоговые доходы</t>
  </si>
  <si>
    <t>Прочие неналоговы доходы бюджетов поселений</t>
  </si>
  <si>
    <t>СОЦИАЛЬНАЯ ПОЛИТИКА</t>
  </si>
  <si>
    <t>Пенсионное обеспечение</t>
  </si>
  <si>
    <t>Налог на доходы физических лиц с доходов, полученных от осуществления деятельности фиическими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лиц. занимающихся частной практикой в соответствии со статьей 227 Налогового кодекса Российской Федерации</t>
  </si>
  <si>
    <t>ИНФОРМАЦИЯ</t>
  </si>
  <si>
    <t>1.Доходы бюджета</t>
  </si>
  <si>
    <t xml:space="preserve">Утвержденные бюджетные назначения </t>
  </si>
  <si>
    <t>Исполнено</t>
  </si>
  <si>
    <t>Процент исполнения</t>
  </si>
  <si>
    <t>2. Расходы бюджета</t>
  </si>
  <si>
    <t>Результат исполнения бюджета (дефицит/профицит)</t>
  </si>
  <si>
    <t>3. Источники финансирования дефицита бюджета</t>
  </si>
  <si>
    <t>Профессиональная подготовка, переподготовка и повышение квалификации</t>
  </si>
  <si>
    <t>ОБРАЗОВАНИЕ</t>
  </si>
  <si>
    <t>Ермаковского сельского поселения</t>
  </si>
  <si>
    <t xml:space="preserve">об исполнении бюджета  Ермаковского сельского поселения Тацинского района </t>
  </si>
  <si>
    <r>
      <t>Налог  на  доходы физических лиц  с 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и 228 Налогового кодекса Российской Федерации</t>
    </r>
  </si>
  <si>
    <t>Наименование показателя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</si>
  <si>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</si>
  <si>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</si>
  <si>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</si>
  <si>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Утвержденные бюджетные назначения</t>
  </si>
  <si>
    <t xml:space="preserve">за 1 полугодие 2023 г </t>
  </si>
  <si>
    <t>от 07.07.2023 г. № 83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</si>
</sst>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MS Sans Serif"/>
      <family val="2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vertical="top"/>
    </xf>
    <xf numFmtId="0" fontId="8" fillId="0" borderId="0" xfId="0" applyFont="1" applyAlignment="1">
      <alignment horizontal="center" vertical="top"/>
    </xf>
    <xf numFmtId="0" fontId="13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172" fontId="3" fillId="0" borderId="10" xfId="0" applyNumberFormat="1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6" fillId="0" borderId="0" xfId="0" applyFont="1" applyFill="1" applyBorder="1" applyAlignment="1">
      <alignment vertical="top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center" wrapText="1"/>
    </xf>
    <xf numFmtId="172" fontId="15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10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72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right" vertical="top"/>
    </xf>
    <xf numFmtId="172" fontId="14" fillId="0" borderId="10" xfId="0" applyNumberFormat="1" applyFont="1" applyBorder="1" applyAlignment="1">
      <alignment horizontal="right"/>
    </xf>
    <xf numFmtId="172" fontId="14" fillId="0" borderId="10" xfId="0" applyNumberFormat="1" applyFont="1" applyBorder="1" applyAlignment="1">
      <alignment horizontal="right" wrapText="1"/>
    </xf>
    <xf numFmtId="172" fontId="12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 wrapText="1"/>
    </xf>
    <xf numFmtId="172" fontId="12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wrapText="1"/>
    </xf>
    <xf numFmtId="172" fontId="14" fillId="0" borderId="10" xfId="0" applyNumberFormat="1" applyFont="1" applyBorder="1" applyAlignment="1">
      <alignment wrapText="1"/>
    </xf>
    <xf numFmtId="172" fontId="13" fillId="0" borderId="10" xfId="0" applyNumberFormat="1" applyFont="1" applyFill="1" applyBorder="1" applyAlignment="1">
      <alignment wrapText="1"/>
    </xf>
    <xf numFmtId="172" fontId="12" fillId="0" borderId="10" xfId="0" applyNumberFormat="1" applyFont="1" applyBorder="1" applyAlignment="1">
      <alignment wrapText="1"/>
    </xf>
    <xf numFmtId="172" fontId="14" fillId="0" borderId="10" xfId="0" applyNumberFormat="1" applyFont="1" applyFill="1" applyBorder="1" applyAlignment="1">
      <alignment wrapText="1"/>
    </xf>
    <xf numFmtId="172" fontId="1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="130" zoomScaleNormal="130" zoomScalePageLayoutView="0" workbookViewId="0" topLeftCell="B4">
      <selection activeCell="A7" sqref="A7:E7"/>
    </sheetView>
  </sheetViews>
  <sheetFormatPr defaultColWidth="9.00390625" defaultRowHeight="12.75"/>
  <cols>
    <col min="1" max="1" width="21.625" style="0" hidden="1" customWidth="1"/>
    <col min="2" max="2" width="58.625" style="0" customWidth="1"/>
    <col min="3" max="3" width="18.25390625" style="0" customWidth="1"/>
    <col min="4" max="4" width="13.25390625" style="0" customWidth="1"/>
    <col min="5" max="5" width="11.625" style="0" customWidth="1"/>
  </cols>
  <sheetData>
    <row r="1" spans="1:5" ht="12.75">
      <c r="A1" s="1"/>
      <c r="B1" s="1"/>
      <c r="C1" s="2"/>
      <c r="D1" s="56" t="s">
        <v>100</v>
      </c>
      <c r="E1" s="56"/>
    </row>
    <row r="2" spans="1:5" ht="12.75">
      <c r="A2" s="3"/>
      <c r="B2" s="3"/>
      <c r="C2" s="55" t="s">
        <v>74</v>
      </c>
      <c r="D2" s="55"/>
      <c r="E2" s="55"/>
    </row>
    <row r="3" spans="1:5" ht="12.75">
      <c r="A3" s="3"/>
      <c r="B3" s="3"/>
      <c r="C3" s="55" t="s">
        <v>121</v>
      </c>
      <c r="D3" s="55"/>
      <c r="E3" s="55"/>
    </row>
    <row r="4" spans="1:5" ht="12.75">
      <c r="A4" s="1"/>
      <c r="B4" s="1"/>
      <c r="C4" s="57" t="s">
        <v>130</v>
      </c>
      <c r="D4" s="57"/>
      <c r="E4" s="57"/>
    </row>
    <row r="5" spans="1:3" ht="15" customHeight="1">
      <c r="A5" s="1"/>
      <c r="B5" s="59"/>
      <c r="C5" s="59"/>
    </row>
    <row r="6" spans="1:5" ht="15" customHeight="1">
      <c r="A6" s="1"/>
      <c r="B6" s="59" t="s">
        <v>111</v>
      </c>
      <c r="C6" s="59"/>
      <c r="D6" s="59"/>
      <c r="E6" s="59"/>
    </row>
    <row r="7" spans="1:5" ht="18.75" customHeight="1">
      <c r="A7" s="58" t="s">
        <v>122</v>
      </c>
      <c r="B7" s="58"/>
      <c r="C7" s="58"/>
      <c r="D7" s="58"/>
      <c r="E7" s="58"/>
    </row>
    <row r="8" spans="1:5" ht="15.75">
      <c r="A8" s="1"/>
      <c r="B8" s="59" t="s">
        <v>129</v>
      </c>
      <c r="C8" s="59"/>
      <c r="D8" s="59"/>
      <c r="E8" s="59"/>
    </row>
    <row r="9" spans="1:5" ht="15.75">
      <c r="A9" s="1"/>
      <c r="B9" s="6"/>
      <c r="C9" s="6"/>
      <c r="D9" s="6"/>
      <c r="E9" s="6"/>
    </row>
    <row r="10" spans="1:5" ht="15.75">
      <c r="A10" s="1"/>
      <c r="B10" s="59" t="s">
        <v>112</v>
      </c>
      <c r="C10" s="59"/>
      <c r="D10" s="59"/>
      <c r="E10" s="59"/>
    </row>
    <row r="11" spans="1:5" ht="24" customHeight="1">
      <c r="A11" s="1"/>
      <c r="B11" s="1"/>
      <c r="C11" s="4"/>
      <c r="E11" t="s">
        <v>0</v>
      </c>
    </row>
    <row r="12" spans="1:6" ht="31.5">
      <c r="A12" s="24" t="s">
        <v>1</v>
      </c>
      <c r="B12" s="10" t="s">
        <v>75</v>
      </c>
      <c r="C12" s="18" t="s">
        <v>113</v>
      </c>
      <c r="D12" s="18" t="s">
        <v>114</v>
      </c>
      <c r="E12" s="18" t="s">
        <v>115</v>
      </c>
      <c r="F12" s="11"/>
    </row>
    <row r="13" spans="1:6" ht="12.75">
      <c r="A13" s="24">
        <v>1</v>
      </c>
      <c r="B13" s="12">
        <v>1</v>
      </c>
      <c r="C13" s="43">
        <v>2</v>
      </c>
      <c r="D13" s="43">
        <v>3</v>
      </c>
      <c r="E13" s="43">
        <v>4</v>
      </c>
      <c r="F13" s="13"/>
    </row>
    <row r="14" spans="1:6" ht="21.75" customHeight="1">
      <c r="A14" s="25" t="s">
        <v>2</v>
      </c>
      <c r="B14" s="32" t="s">
        <v>3</v>
      </c>
      <c r="C14" s="44">
        <f>C15+C19+C22+C29+C32+C36+C46+C43</f>
        <v>7983.300000000001</v>
      </c>
      <c r="D14" s="44">
        <f>D15+D19+D22+D29+D32+D36+D46+D43</f>
        <v>4399.2</v>
      </c>
      <c r="E14" s="45">
        <f>D14/C14*100</f>
        <v>55.105031753786015</v>
      </c>
      <c r="F14" s="13"/>
    </row>
    <row r="15" spans="1:6" ht="21.75" customHeight="1">
      <c r="A15" s="26" t="s">
        <v>4</v>
      </c>
      <c r="B15" s="32" t="s">
        <v>5</v>
      </c>
      <c r="C15" s="44">
        <f>C16</f>
        <v>660.9</v>
      </c>
      <c r="D15" s="44">
        <f>D16</f>
        <v>274.8</v>
      </c>
      <c r="E15" s="45">
        <f>D15/C15*100</f>
        <v>41.57966409441671</v>
      </c>
      <c r="F15" s="13"/>
    </row>
    <row r="16" spans="1:6" ht="15.75" customHeight="1">
      <c r="A16" s="27" t="s">
        <v>6</v>
      </c>
      <c r="B16" s="33" t="s">
        <v>7</v>
      </c>
      <c r="C16" s="46">
        <v>660.9</v>
      </c>
      <c r="D16" s="46">
        <v>274.8</v>
      </c>
      <c r="E16" s="47">
        <f>D16/C16*100</f>
        <v>41.57966409441671</v>
      </c>
      <c r="F16" s="13"/>
    </row>
    <row r="17" spans="1:6" ht="78" hidden="1">
      <c r="A17" s="28" t="s">
        <v>63</v>
      </c>
      <c r="B17" s="33" t="s">
        <v>123</v>
      </c>
      <c r="C17" s="46"/>
      <c r="D17" s="46"/>
      <c r="E17" s="47" t="e">
        <f>D17/C17*100</f>
        <v>#DIV/0!</v>
      </c>
      <c r="F17" s="13"/>
    </row>
    <row r="18" spans="1:6" ht="105" hidden="1">
      <c r="A18" s="28" t="s">
        <v>76</v>
      </c>
      <c r="B18" s="33" t="s">
        <v>110</v>
      </c>
      <c r="C18" s="46"/>
      <c r="D18" s="46"/>
      <c r="E18" s="47" t="e">
        <f>D18/C18*100</f>
        <v>#DIV/0!</v>
      </c>
      <c r="F18" s="13"/>
    </row>
    <row r="19" spans="1:6" ht="19.5" customHeight="1">
      <c r="A19" s="25" t="s">
        <v>8</v>
      </c>
      <c r="B19" s="32" t="s">
        <v>9</v>
      </c>
      <c r="C19" s="44">
        <f>C20</f>
        <v>2847.5</v>
      </c>
      <c r="D19" s="44">
        <f>D20</f>
        <v>3385</v>
      </c>
      <c r="E19" s="44">
        <f>E20</f>
        <v>118.87620719929764</v>
      </c>
      <c r="F19" s="13"/>
    </row>
    <row r="20" spans="1:6" ht="19.5" customHeight="1">
      <c r="A20" s="25" t="s">
        <v>50</v>
      </c>
      <c r="B20" s="33" t="s">
        <v>51</v>
      </c>
      <c r="C20" s="46">
        <v>2847.5</v>
      </c>
      <c r="D20" s="46">
        <v>3385</v>
      </c>
      <c r="E20" s="47">
        <f aca="true" t="shared" si="0" ref="E20:E59">D20/C20*100</f>
        <v>118.87620719929764</v>
      </c>
      <c r="F20" s="13"/>
    </row>
    <row r="21" spans="1:6" ht="15" hidden="1">
      <c r="A21" s="27" t="s">
        <v>52</v>
      </c>
      <c r="B21" s="33" t="s">
        <v>51</v>
      </c>
      <c r="C21" s="46">
        <v>230</v>
      </c>
      <c r="D21" s="46">
        <v>237.2</v>
      </c>
      <c r="E21" s="47">
        <f>D21/C21*100</f>
        <v>103.13043478260869</v>
      </c>
      <c r="F21" s="14"/>
    </row>
    <row r="22" spans="1:6" ht="16.5" customHeight="1">
      <c r="A22" s="25" t="s">
        <v>10</v>
      </c>
      <c r="B22" s="32" t="s">
        <v>11</v>
      </c>
      <c r="C22" s="44">
        <f>C23+C25</f>
        <v>4384.3</v>
      </c>
      <c r="D22" s="44">
        <f>D23+D25</f>
        <v>662</v>
      </c>
      <c r="E22" s="45">
        <f t="shared" si="0"/>
        <v>15.099331706315716</v>
      </c>
      <c r="F22" s="13"/>
    </row>
    <row r="23" spans="1:6" ht="23.25" customHeight="1">
      <c r="A23" s="25" t="s">
        <v>12</v>
      </c>
      <c r="B23" s="33" t="s">
        <v>13</v>
      </c>
      <c r="C23" s="46">
        <v>274.1</v>
      </c>
      <c r="D23" s="46">
        <v>-7</v>
      </c>
      <c r="E23" s="47">
        <f t="shared" si="0"/>
        <v>-2.5538124771981026</v>
      </c>
      <c r="F23" s="13"/>
    </row>
    <row r="24" spans="1:6" ht="45" hidden="1">
      <c r="A24" s="29" t="s">
        <v>14</v>
      </c>
      <c r="B24" s="35" t="s">
        <v>15</v>
      </c>
      <c r="C24" s="46">
        <v>192.8</v>
      </c>
      <c r="D24" s="46">
        <v>2.1</v>
      </c>
      <c r="E24" s="47">
        <f t="shared" si="0"/>
        <v>1.0892116182572613</v>
      </c>
      <c r="F24" s="13"/>
    </row>
    <row r="25" spans="1:6" ht="15">
      <c r="A25" s="26" t="s">
        <v>16</v>
      </c>
      <c r="B25" s="33" t="s">
        <v>17</v>
      </c>
      <c r="C25" s="46">
        <v>4110.2</v>
      </c>
      <c r="D25" s="46">
        <v>669</v>
      </c>
      <c r="E25" s="47">
        <f t="shared" si="0"/>
        <v>16.27658021507469</v>
      </c>
      <c r="F25" s="13"/>
    </row>
    <row r="26" spans="1:6" ht="15" hidden="1">
      <c r="A26" s="29" t="s">
        <v>18</v>
      </c>
      <c r="B26" s="33" t="s">
        <v>101</v>
      </c>
      <c r="C26" s="46">
        <f>C27</f>
        <v>1105.7</v>
      </c>
      <c r="D26" s="46">
        <f>D27</f>
        <v>299.9</v>
      </c>
      <c r="E26" s="47">
        <f t="shared" si="0"/>
        <v>27.12308944560007</v>
      </c>
      <c r="F26" s="13"/>
    </row>
    <row r="27" spans="1:6" ht="30" hidden="1">
      <c r="A27" s="29" t="s">
        <v>19</v>
      </c>
      <c r="B27" s="33" t="s">
        <v>103</v>
      </c>
      <c r="C27" s="46">
        <v>1105.7</v>
      </c>
      <c r="D27" s="46">
        <v>299.9</v>
      </c>
      <c r="E27" s="47">
        <f t="shared" si="0"/>
        <v>27.12308944560007</v>
      </c>
      <c r="F27" s="13"/>
    </row>
    <row r="28" spans="1:6" ht="15" hidden="1">
      <c r="A28" s="29" t="s">
        <v>20</v>
      </c>
      <c r="B28" s="33" t="s">
        <v>102</v>
      </c>
      <c r="C28" s="46" t="e">
        <f>#REF!</f>
        <v>#REF!</v>
      </c>
      <c r="D28" s="46" t="e">
        <f>#REF!</f>
        <v>#REF!</v>
      </c>
      <c r="E28" s="47" t="e">
        <f t="shared" si="0"/>
        <v>#REF!</v>
      </c>
      <c r="F28" s="13"/>
    </row>
    <row r="29" spans="1:6" ht="20.25" customHeight="1">
      <c r="A29" s="26" t="s">
        <v>21</v>
      </c>
      <c r="B29" s="32" t="s">
        <v>22</v>
      </c>
      <c r="C29" s="44">
        <f>C30</f>
        <v>6.6</v>
      </c>
      <c r="D29" s="44">
        <f>D30</f>
        <v>2.9</v>
      </c>
      <c r="E29" s="45">
        <f t="shared" si="0"/>
        <v>43.93939393939394</v>
      </c>
      <c r="F29" s="13"/>
    </row>
    <row r="30" spans="1:6" ht="52.5" customHeight="1">
      <c r="A30" s="26" t="s">
        <v>23</v>
      </c>
      <c r="B30" s="33" t="s">
        <v>24</v>
      </c>
      <c r="C30" s="46">
        <v>6.6</v>
      </c>
      <c r="D30" s="46">
        <v>2.9</v>
      </c>
      <c r="E30" s="47">
        <f t="shared" si="0"/>
        <v>43.93939393939394</v>
      </c>
      <c r="F30" s="13"/>
    </row>
    <row r="31" spans="1:6" ht="54" customHeight="1" hidden="1">
      <c r="A31" s="29" t="s">
        <v>25</v>
      </c>
      <c r="B31" s="33" t="s">
        <v>26</v>
      </c>
      <c r="C31" s="46">
        <v>3.2</v>
      </c>
      <c r="D31" s="46">
        <v>1.4</v>
      </c>
      <c r="E31" s="47">
        <f t="shared" si="0"/>
        <v>43.74999999999999</v>
      </c>
      <c r="F31" s="13"/>
    </row>
    <row r="32" spans="1:6" ht="51.75" customHeight="1">
      <c r="A32" s="26" t="s">
        <v>27</v>
      </c>
      <c r="B32" s="36" t="s">
        <v>28</v>
      </c>
      <c r="C32" s="44">
        <f aca="true" t="shared" si="1" ref="C32:D34">C33</f>
        <v>78.4</v>
      </c>
      <c r="D32" s="44">
        <f t="shared" si="1"/>
        <v>74.5</v>
      </c>
      <c r="E32" s="45">
        <f t="shared" si="0"/>
        <v>95.02551020408163</v>
      </c>
      <c r="F32" s="13"/>
    </row>
    <row r="33" spans="1:6" ht="99" customHeight="1">
      <c r="A33" s="26" t="s">
        <v>29</v>
      </c>
      <c r="B33" s="35" t="s">
        <v>30</v>
      </c>
      <c r="C33" s="46">
        <v>78.4</v>
      </c>
      <c r="D33" s="46">
        <v>74.5</v>
      </c>
      <c r="E33" s="47">
        <f t="shared" si="0"/>
        <v>95.02551020408163</v>
      </c>
      <c r="F33" s="13"/>
    </row>
    <row r="34" spans="1:6" ht="64.5" customHeight="1" hidden="1">
      <c r="A34" s="29" t="s">
        <v>53</v>
      </c>
      <c r="B34" s="37" t="s">
        <v>54</v>
      </c>
      <c r="C34" s="46">
        <f t="shared" si="1"/>
        <v>92.9</v>
      </c>
      <c r="D34" s="46">
        <f t="shared" si="1"/>
        <v>29.7</v>
      </c>
      <c r="E34" s="47">
        <f t="shared" si="0"/>
        <v>31.969860064585575</v>
      </c>
      <c r="F34" s="13"/>
    </row>
    <row r="35" spans="1:6" ht="76.5" customHeight="1" hidden="1">
      <c r="A35" s="29" t="s">
        <v>56</v>
      </c>
      <c r="B35" s="35" t="s">
        <v>55</v>
      </c>
      <c r="C35" s="46">
        <v>92.9</v>
      </c>
      <c r="D35" s="46">
        <v>29.7</v>
      </c>
      <c r="E35" s="47">
        <f t="shared" si="0"/>
        <v>31.969860064585575</v>
      </c>
      <c r="F35" s="13"/>
    </row>
    <row r="36" spans="1:6" ht="30" hidden="1">
      <c r="A36" s="24" t="s">
        <v>31</v>
      </c>
      <c r="B36" s="35" t="s">
        <v>32</v>
      </c>
      <c r="C36" s="46">
        <f>C37+C40</f>
        <v>0</v>
      </c>
      <c r="D36" s="46">
        <f>D37+D40</f>
        <v>0</v>
      </c>
      <c r="E36" s="47" t="e">
        <f t="shared" si="0"/>
        <v>#DIV/0!</v>
      </c>
      <c r="F36" s="13"/>
    </row>
    <row r="37" spans="1:6" ht="90" hidden="1">
      <c r="A37" s="24" t="s">
        <v>64</v>
      </c>
      <c r="B37" s="35" t="s">
        <v>65</v>
      </c>
      <c r="C37" s="46">
        <f>C38</f>
        <v>0</v>
      </c>
      <c r="D37" s="46">
        <f>D38</f>
        <v>0</v>
      </c>
      <c r="E37" s="47" t="e">
        <f t="shared" si="0"/>
        <v>#DIV/0!</v>
      </c>
      <c r="F37" s="13"/>
    </row>
    <row r="38" spans="1:6" ht="66.75" customHeight="1" hidden="1">
      <c r="A38" s="29" t="s">
        <v>66</v>
      </c>
      <c r="B38" s="35" t="s">
        <v>67</v>
      </c>
      <c r="C38" s="46">
        <f>C39</f>
        <v>0</v>
      </c>
      <c r="D38" s="46">
        <f>D39</f>
        <v>0</v>
      </c>
      <c r="E38" s="47" t="e">
        <f t="shared" si="0"/>
        <v>#DIV/0!</v>
      </c>
      <c r="F38" s="13"/>
    </row>
    <row r="39" spans="1:6" ht="70.5" customHeight="1" hidden="1">
      <c r="A39" s="29" t="s">
        <v>68</v>
      </c>
      <c r="B39" s="35" t="s">
        <v>69</v>
      </c>
      <c r="C39" s="46"/>
      <c r="D39" s="46"/>
      <c r="E39" s="47" t="e">
        <f t="shared" si="0"/>
        <v>#DIV/0!</v>
      </c>
      <c r="F39" s="13"/>
    </row>
    <row r="40" spans="1:6" ht="60" hidden="1">
      <c r="A40" s="24" t="s">
        <v>33</v>
      </c>
      <c r="B40" s="35" t="s">
        <v>34</v>
      </c>
      <c r="C40" s="46">
        <f>C41</f>
        <v>0</v>
      </c>
      <c r="D40" s="46">
        <f>D41</f>
        <v>0</v>
      </c>
      <c r="E40" s="47" t="e">
        <f t="shared" si="0"/>
        <v>#DIV/0!</v>
      </c>
      <c r="F40" s="13"/>
    </row>
    <row r="41" spans="1:6" ht="45" hidden="1">
      <c r="A41" s="29" t="s">
        <v>70</v>
      </c>
      <c r="B41" s="35" t="s">
        <v>71</v>
      </c>
      <c r="C41" s="46">
        <f>C42</f>
        <v>0</v>
      </c>
      <c r="D41" s="46">
        <f>D42</f>
        <v>0</v>
      </c>
      <c r="E41" s="47" t="e">
        <f t="shared" si="0"/>
        <v>#DIV/0!</v>
      </c>
      <c r="F41" s="13"/>
    </row>
    <row r="42" spans="1:6" ht="60" hidden="1">
      <c r="A42" s="29" t="s">
        <v>72</v>
      </c>
      <c r="B42" s="35" t="s">
        <v>73</v>
      </c>
      <c r="C42" s="46"/>
      <c r="D42" s="46"/>
      <c r="E42" s="47" t="e">
        <f t="shared" si="0"/>
        <v>#DIV/0!</v>
      </c>
      <c r="F42" s="13"/>
    </row>
    <row r="43" spans="1:6" ht="21.75" customHeight="1">
      <c r="A43" s="26" t="s">
        <v>77</v>
      </c>
      <c r="B43" s="36" t="s">
        <v>78</v>
      </c>
      <c r="C43" s="44">
        <f>C44</f>
        <v>5.6</v>
      </c>
      <c r="D43" s="44">
        <f>D44</f>
        <v>0</v>
      </c>
      <c r="E43" s="45">
        <f>D43/C43*100</f>
        <v>0</v>
      </c>
      <c r="F43" s="13"/>
    </row>
    <row r="44" spans="1:6" ht="55.5" customHeight="1">
      <c r="A44" s="26" t="s">
        <v>79</v>
      </c>
      <c r="B44" s="35" t="s">
        <v>81</v>
      </c>
      <c r="C44" s="46">
        <v>5.6</v>
      </c>
      <c r="D44" s="46">
        <v>0</v>
      </c>
      <c r="E44" s="47">
        <f>D44/C44*100</f>
        <v>0</v>
      </c>
      <c r="F44" s="13"/>
    </row>
    <row r="45" spans="1:6" ht="60" hidden="1">
      <c r="A45" s="29" t="s">
        <v>80</v>
      </c>
      <c r="B45" s="35" t="s">
        <v>82</v>
      </c>
      <c r="C45" s="46">
        <v>2.4</v>
      </c>
      <c r="D45" s="46"/>
      <c r="E45" s="47">
        <f>D45/C45*100</f>
        <v>0</v>
      </c>
      <c r="F45" s="13"/>
    </row>
    <row r="46" spans="1:6" ht="15" hidden="1">
      <c r="A46" s="26" t="s">
        <v>77</v>
      </c>
      <c r="B46" s="36" t="s">
        <v>105</v>
      </c>
      <c r="C46" s="44">
        <f>C47</f>
        <v>0</v>
      </c>
      <c r="D46" s="44">
        <f>D47</f>
        <v>0</v>
      </c>
      <c r="E46" s="47"/>
      <c r="F46" s="13"/>
    </row>
    <row r="47" spans="1:6" ht="15" hidden="1">
      <c r="A47" s="26" t="s">
        <v>79</v>
      </c>
      <c r="B47" s="35" t="s">
        <v>106</v>
      </c>
      <c r="C47" s="44">
        <f>C48</f>
        <v>0</v>
      </c>
      <c r="D47" s="44">
        <f>D48</f>
        <v>0</v>
      </c>
      <c r="E47" s="47" t="e">
        <f t="shared" si="0"/>
        <v>#DIV/0!</v>
      </c>
      <c r="F47" s="13"/>
    </row>
    <row r="48" spans="1:6" ht="15" hidden="1">
      <c r="A48" s="29" t="s">
        <v>80</v>
      </c>
      <c r="B48" s="35" t="s">
        <v>107</v>
      </c>
      <c r="C48" s="46"/>
      <c r="D48" s="46"/>
      <c r="E48" s="47" t="e">
        <f t="shared" si="0"/>
        <v>#DIV/0!</v>
      </c>
      <c r="F48" s="13"/>
    </row>
    <row r="49" spans="1:6" ht="21.75" customHeight="1">
      <c r="A49" s="26" t="s">
        <v>35</v>
      </c>
      <c r="B49" s="38" t="s">
        <v>36</v>
      </c>
      <c r="C49" s="44">
        <f>C50</f>
        <v>2278.0000000000005</v>
      </c>
      <c r="D49" s="44">
        <f>D50</f>
        <v>2151.5</v>
      </c>
      <c r="E49" s="45">
        <f t="shared" si="0"/>
        <v>94.44688323090429</v>
      </c>
      <c r="F49" s="13"/>
    </row>
    <row r="50" spans="1:6" ht="35.25" customHeight="1">
      <c r="A50" s="26" t="s">
        <v>37</v>
      </c>
      <c r="B50" s="39" t="s">
        <v>38</v>
      </c>
      <c r="C50" s="44">
        <f>C51+C52+C56</f>
        <v>2278.0000000000005</v>
      </c>
      <c r="D50" s="44">
        <f>D51+D52+D56</f>
        <v>2151.5</v>
      </c>
      <c r="E50" s="45">
        <f t="shared" si="0"/>
        <v>94.44688323090429</v>
      </c>
      <c r="F50" s="13"/>
    </row>
    <row r="51" spans="1:6" ht="33.75" customHeight="1">
      <c r="A51" s="26" t="s">
        <v>39</v>
      </c>
      <c r="B51" s="40" t="s">
        <v>40</v>
      </c>
      <c r="C51" s="46">
        <v>2156.9</v>
      </c>
      <c r="D51" s="46">
        <v>2102.1</v>
      </c>
      <c r="E51" s="47">
        <f t="shared" si="0"/>
        <v>97.45931661180397</v>
      </c>
      <c r="F51" s="13"/>
    </row>
    <row r="52" spans="1:6" ht="30">
      <c r="A52" s="26" t="s">
        <v>41</v>
      </c>
      <c r="B52" s="35" t="s">
        <v>42</v>
      </c>
      <c r="C52" s="46">
        <v>117.8</v>
      </c>
      <c r="D52" s="46">
        <v>49.4</v>
      </c>
      <c r="E52" s="47">
        <f t="shared" si="0"/>
        <v>41.935483870967744</v>
      </c>
      <c r="F52" s="13"/>
    </row>
    <row r="53" spans="1:6" ht="29.25" customHeight="1" hidden="1">
      <c r="A53" s="29" t="s">
        <v>43</v>
      </c>
      <c r="B53" s="35" t="s">
        <v>44</v>
      </c>
      <c r="C53" s="46">
        <f>C54</f>
        <v>208.2</v>
      </c>
      <c r="D53" s="46">
        <f>D54</f>
        <v>52.1</v>
      </c>
      <c r="E53" s="47">
        <f t="shared" si="0"/>
        <v>25.0240153698367</v>
      </c>
      <c r="F53" s="13"/>
    </row>
    <row r="54" spans="1:6" ht="45" hidden="1">
      <c r="A54" s="29" t="s">
        <v>45</v>
      </c>
      <c r="B54" s="40" t="s">
        <v>46</v>
      </c>
      <c r="C54" s="46">
        <v>208.2</v>
      </c>
      <c r="D54" s="46">
        <v>52.1</v>
      </c>
      <c r="E54" s="47">
        <f t="shared" si="0"/>
        <v>25.0240153698367</v>
      </c>
      <c r="F54" s="13"/>
    </row>
    <row r="55" spans="1:6" ht="30" hidden="1">
      <c r="A55" s="30" t="s">
        <v>47</v>
      </c>
      <c r="B55" s="40" t="s">
        <v>48</v>
      </c>
      <c r="C55" s="48" t="e">
        <f>#REF!</f>
        <v>#REF!</v>
      </c>
      <c r="D55" s="48" t="e">
        <f>#REF!</f>
        <v>#REF!</v>
      </c>
      <c r="E55" s="47" t="e">
        <f t="shared" si="0"/>
        <v>#REF!</v>
      </c>
      <c r="F55" s="13"/>
    </row>
    <row r="56" spans="1:6" ht="27.75" customHeight="1">
      <c r="A56" s="26" t="s">
        <v>57</v>
      </c>
      <c r="B56" s="35" t="s">
        <v>58</v>
      </c>
      <c r="C56" s="46">
        <v>3.3</v>
      </c>
      <c r="D56" s="46">
        <f>D57</f>
        <v>0</v>
      </c>
      <c r="E56" s="47">
        <f t="shared" si="0"/>
        <v>0</v>
      </c>
      <c r="F56" s="13"/>
    </row>
    <row r="57" spans="1:6" ht="20.25" customHeight="1" hidden="1">
      <c r="A57" s="29" t="s">
        <v>59</v>
      </c>
      <c r="B57" s="35" t="s">
        <v>60</v>
      </c>
      <c r="C57" s="46">
        <f>C58</f>
        <v>2707.5</v>
      </c>
      <c r="D57" s="46">
        <f>D58</f>
        <v>0</v>
      </c>
      <c r="E57" s="47">
        <f t="shared" si="0"/>
        <v>0</v>
      </c>
      <c r="F57" s="13"/>
    </row>
    <row r="58" spans="1:6" ht="30" hidden="1">
      <c r="A58" s="29" t="s">
        <v>61</v>
      </c>
      <c r="B58" s="35" t="s">
        <v>62</v>
      </c>
      <c r="C58" s="46">
        <v>2707.5</v>
      </c>
      <c r="D58" s="46"/>
      <c r="E58" s="47">
        <f t="shared" si="0"/>
        <v>0</v>
      </c>
      <c r="F58" s="13"/>
    </row>
    <row r="59" spans="1:6" ht="25.5" customHeight="1">
      <c r="A59" s="31"/>
      <c r="B59" s="38" t="s">
        <v>49</v>
      </c>
      <c r="C59" s="44">
        <f>C14+C49</f>
        <v>10261.300000000001</v>
      </c>
      <c r="D59" s="44">
        <f>D14+D49</f>
        <v>6550.7</v>
      </c>
      <c r="E59" s="45">
        <f t="shared" si="0"/>
        <v>63.838889809283415</v>
      </c>
      <c r="F59" s="13"/>
    </row>
    <row r="60" spans="1:6" ht="30.75" customHeight="1">
      <c r="A60" s="5"/>
      <c r="B60" s="15"/>
      <c r="C60" s="16"/>
      <c r="D60" s="16"/>
      <c r="E60" s="17"/>
      <c r="F60" s="13"/>
    </row>
    <row r="61" spans="1:6" ht="18" customHeight="1">
      <c r="A61" s="5"/>
      <c r="B61" s="67" t="s">
        <v>116</v>
      </c>
      <c r="C61" s="67"/>
      <c r="D61" s="67"/>
      <c r="E61" s="67"/>
      <c r="F61" s="13"/>
    </row>
    <row r="62" spans="1:6" ht="11.25" customHeight="1">
      <c r="A62" s="5"/>
      <c r="B62" s="15"/>
      <c r="C62" s="16"/>
      <c r="D62" s="16"/>
      <c r="E62" s="17"/>
      <c r="F62" s="13"/>
    </row>
    <row r="63" spans="1:6" ht="31.5">
      <c r="A63" s="24" t="s">
        <v>1</v>
      </c>
      <c r="B63" s="10" t="s">
        <v>75</v>
      </c>
      <c r="C63" s="18" t="s">
        <v>113</v>
      </c>
      <c r="D63" s="18" t="s">
        <v>114</v>
      </c>
      <c r="E63" s="18" t="s">
        <v>115</v>
      </c>
      <c r="F63" s="11"/>
    </row>
    <row r="64" spans="1:6" ht="14.25">
      <c r="A64" s="1"/>
      <c r="B64" s="39" t="s">
        <v>83</v>
      </c>
      <c r="C64" s="49">
        <f>C65+C68+C67+C66</f>
        <v>6149.3</v>
      </c>
      <c r="D64" s="49">
        <f>D65+D68+D67+D66</f>
        <v>2692.5</v>
      </c>
      <c r="E64" s="50">
        <f>D64/C64*100</f>
        <v>43.785471517083245</v>
      </c>
      <c r="F64" s="13"/>
    </row>
    <row r="65" spans="2:6" ht="50.25" customHeight="1">
      <c r="B65" s="33" t="s">
        <v>84</v>
      </c>
      <c r="C65" s="51">
        <v>5959.5</v>
      </c>
      <c r="D65" s="51">
        <v>2593.8</v>
      </c>
      <c r="E65" s="52">
        <f aca="true" t="shared" si="2" ref="E65:E72">D65/C65*100</f>
        <v>43.52378555247924</v>
      </c>
      <c r="F65" s="13"/>
    </row>
    <row r="66" spans="2:6" ht="48.75" customHeight="1">
      <c r="B66" s="33" t="s">
        <v>104</v>
      </c>
      <c r="C66" s="51">
        <v>97.8</v>
      </c>
      <c r="D66" s="51">
        <v>35</v>
      </c>
      <c r="E66" s="52">
        <f>D66/C66*100</f>
        <v>35.787321063394685</v>
      </c>
      <c r="F66" s="13"/>
    </row>
    <row r="67" spans="2:6" ht="17.25" customHeight="1">
      <c r="B67" s="7" t="s">
        <v>85</v>
      </c>
      <c r="C67" s="51">
        <v>5</v>
      </c>
      <c r="D67" s="51">
        <v>0</v>
      </c>
      <c r="E67" s="52">
        <f t="shared" si="2"/>
        <v>0</v>
      </c>
      <c r="F67" s="13"/>
    </row>
    <row r="68" spans="2:6" ht="18" customHeight="1">
      <c r="B68" s="7" t="s">
        <v>86</v>
      </c>
      <c r="C68" s="51">
        <v>87</v>
      </c>
      <c r="D68" s="51">
        <v>63.7</v>
      </c>
      <c r="E68" s="52">
        <f t="shared" si="2"/>
        <v>73.2183908045977</v>
      </c>
      <c r="F68" s="13"/>
    </row>
    <row r="69" spans="2:6" ht="18" customHeight="1">
      <c r="B69" s="32" t="s">
        <v>87</v>
      </c>
      <c r="C69" s="49">
        <f>C70</f>
        <v>117.6</v>
      </c>
      <c r="D69" s="49">
        <f>D70</f>
        <v>49.2</v>
      </c>
      <c r="E69" s="50">
        <f t="shared" si="2"/>
        <v>41.83673469387755</v>
      </c>
      <c r="F69" s="13"/>
    </row>
    <row r="70" spans="2:6" ht="18.75" customHeight="1">
      <c r="B70" s="33" t="s">
        <v>88</v>
      </c>
      <c r="C70" s="51">
        <v>117.6</v>
      </c>
      <c r="D70" s="51">
        <v>49.2</v>
      </c>
      <c r="E70" s="52">
        <f t="shared" si="2"/>
        <v>41.83673469387755</v>
      </c>
      <c r="F70" s="13"/>
    </row>
    <row r="71" spans="2:6" ht="34.5" customHeight="1">
      <c r="B71" s="39" t="s">
        <v>89</v>
      </c>
      <c r="C71" s="49">
        <f>C72+C73</f>
        <v>132.2</v>
      </c>
      <c r="D71" s="49">
        <f>D72+D73</f>
        <v>16</v>
      </c>
      <c r="E71" s="50">
        <f t="shared" si="2"/>
        <v>12.102874432677762</v>
      </c>
      <c r="F71" s="13"/>
    </row>
    <row r="72" spans="2:6" ht="34.5" customHeight="1">
      <c r="B72" s="41" t="s">
        <v>90</v>
      </c>
      <c r="C72" s="51">
        <v>93.2</v>
      </c>
      <c r="D72" s="51">
        <v>16</v>
      </c>
      <c r="E72" s="52">
        <f t="shared" si="2"/>
        <v>17.167381974248926</v>
      </c>
      <c r="F72" s="13"/>
    </row>
    <row r="73" spans="2:6" ht="33.75" customHeight="1">
      <c r="B73" s="41" t="s">
        <v>91</v>
      </c>
      <c r="C73" s="51">
        <v>39</v>
      </c>
      <c r="D73" s="51">
        <v>0</v>
      </c>
      <c r="E73" s="52">
        <f aca="true" t="shared" si="3" ref="E73:E78">D73/C73*100</f>
        <v>0</v>
      </c>
      <c r="F73" s="13"/>
    </row>
    <row r="74" spans="2:6" ht="14.25" hidden="1">
      <c r="B74" s="42" t="s">
        <v>92</v>
      </c>
      <c r="C74" s="53"/>
      <c r="D74" s="53">
        <v>0</v>
      </c>
      <c r="E74" s="50" t="e">
        <f t="shared" si="3"/>
        <v>#DIV/0!</v>
      </c>
      <c r="F74" s="13"/>
    </row>
    <row r="75" spans="2:6" ht="21" customHeight="1">
      <c r="B75" s="39" t="s">
        <v>93</v>
      </c>
      <c r="C75" s="49">
        <f>C76</f>
        <v>1408.5</v>
      </c>
      <c r="D75" s="49">
        <f>D76</f>
        <v>796.9</v>
      </c>
      <c r="E75" s="50">
        <f t="shared" si="3"/>
        <v>56.57791977280795</v>
      </c>
      <c r="F75" s="13"/>
    </row>
    <row r="76" spans="2:6" ht="19.5" customHeight="1">
      <c r="B76" s="41" t="s">
        <v>94</v>
      </c>
      <c r="C76" s="51">
        <v>1408.5</v>
      </c>
      <c r="D76" s="51">
        <v>796.9</v>
      </c>
      <c r="E76" s="52">
        <f t="shared" si="3"/>
        <v>56.57791977280795</v>
      </c>
      <c r="F76" s="13"/>
    </row>
    <row r="77" spans="2:6" ht="18" customHeight="1">
      <c r="B77" s="39" t="s">
        <v>120</v>
      </c>
      <c r="C77" s="49">
        <f>C78</f>
        <v>30</v>
      </c>
      <c r="D77" s="49">
        <f>D78</f>
        <v>11</v>
      </c>
      <c r="E77" s="50">
        <f t="shared" si="3"/>
        <v>36.666666666666664</v>
      </c>
      <c r="F77" s="13"/>
    </row>
    <row r="78" spans="2:6" ht="33.75" customHeight="1">
      <c r="B78" s="40" t="s">
        <v>119</v>
      </c>
      <c r="C78" s="51">
        <v>30</v>
      </c>
      <c r="D78" s="51">
        <v>11</v>
      </c>
      <c r="E78" s="52">
        <f t="shared" si="3"/>
        <v>36.666666666666664</v>
      </c>
      <c r="F78" s="13"/>
    </row>
    <row r="79" spans="2:6" ht="14.25">
      <c r="B79" s="39" t="s">
        <v>95</v>
      </c>
      <c r="C79" s="49">
        <f>C80</f>
        <v>2891.5</v>
      </c>
      <c r="D79" s="49">
        <f>D80</f>
        <v>1516.9</v>
      </c>
      <c r="E79" s="50">
        <f aca="true" t="shared" si="4" ref="E79:E85">D79/C79*100</f>
        <v>52.46066055680443</v>
      </c>
      <c r="F79" s="13"/>
    </row>
    <row r="80" spans="2:6" ht="18.75" customHeight="1">
      <c r="B80" s="40" t="s">
        <v>96</v>
      </c>
      <c r="C80" s="51">
        <v>2891.5</v>
      </c>
      <c r="D80" s="51">
        <v>1516.9</v>
      </c>
      <c r="E80" s="52">
        <f t="shared" si="4"/>
        <v>52.46066055680443</v>
      </c>
      <c r="F80" s="13"/>
    </row>
    <row r="81" spans="2:6" ht="18.75" customHeight="1">
      <c r="B81" s="8" t="s">
        <v>108</v>
      </c>
      <c r="C81" s="49">
        <f>C82</f>
        <v>180</v>
      </c>
      <c r="D81" s="49">
        <f>D82</f>
        <v>90.8</v>
      </c>
      <c r="E81" s="50">
        <f t="shared" si="4"/>
        <v>50.44444444444445</v>
      </c>
      <c r="F81" s="13"/>
    </row>
    <row r="82" spans="2:6" ht="18" customHeight="1">
      <c r="B82" s="9" t="s">
        <v>109</v>
      </c>
      <c r="C82" s="51">
        <v>180</v>
      </c>
      <c r="D82" s="51">
        <v>90.8</v>
      </c>
      <c r="E82" s="52">
        <f t="shared" si="4"/>
        <v>50.44444444444445</v>
      </c>
      <c r="F82" s="13"/>
    </row>
    <row r="83" spans="2:6" ht="18" customHeight="1">
      <c r="B83" s="39" t="s">
        <v>97</v>
      </c>
      <c r="C83" s="49">
        <f>C84</f>
        <v>80</v>
      </c>
      <c r="D83" s="49">
        <f>D84</f>
        <v>15</v>
      </c>
      <c r="E83" s="50">
        <f>D83/C83*100</f>
        <v>18.75</v>
      </c>
      <c r="F83" s="13"/>
    </row>
    <row r="84" spans="2:6" ht="18" customHeight="1">
      <c r="B84" s="41" t="s">
        <v>98</v>
      </c>
      <c r="C84" s="51">
        <v>80</v>
      </c>
      <c r="D84" s="51">
        <v>15</v>
      </c>
      <c r="E84" s="52">
        <f>D84/C84*100</f>
        <v>18.75</v>
      </c>
      <c r="F84" s="13"/>
    </row>
    <row r="85" spans="2:6" ht="20.25" customHeight="1">
      <c r="B85" s="39" t="s">
        <v>99</v>
      </c>
      <c r="C85" s="49">
        <f>C64+C69+C71+C75++C79+++C83+C81+C77</f>
        <v>10989.1</v>
      </c>
      <c r="D85" s="49">
        <f>D64+D69+D71+D75++D79+++D83+D81+D77</f>
        <v>5188.3</v>
      </c>
      <c r="E85" s="50">
        <f t="shared" si="4"/>
        <v>47.213147573504656</v>
      </c>
      <c r="F85" s="13"/>
    </row>
    <row r="86" spans="2:6" ht="20.25" customHeight="1">
      <c r="B86" s="19" t="s">
        <v>117</v>
      </c>
      <c r="C86" s="34">
        <f>C59-C85</f>
        <v>-727.7999999999993</v>
      </c>
      <c r="D86" s="34">
        <f>D59-D85</f>
        <v>1362.3999999999996</v>
      </c>
      <c r="E86" s="50"/>
      <c r="F86" s="13"/>
    </row>
    <row r="87" spans="2:6" ht="12.75">
      <c r="B87" s="13"/>
      <c r="C87" s="13"/>
      <c r="D87" s="13"/>
      <c r="E87" s="13"/>
      <c r="F87" s="13"/>
    </row>
    <row r="88" spans="2:6" ht="15.75">
      <c r="B88" s="60" t="s">
        <v>118</v>
      </c>
      <c r="C88" s="60"/>
      <c r="D88" s="60"/>
      <c r="E88" s="60"/>
      <c r="F88" s="13"/>
    </row>
    <row r="89" spans="2:5" ht="15.75">
      <c r="B89" s="20"/>
      <c r="C89" s="21"/>
      <c r="D89" s="21"/>
      <c r="E89" s="21"/>
    </row>
    <row r="90" spans="2:5" ht="15.75" customHeight="1">
      <c r="B90" s="64" t="s">
        <v>124</v>
      </c>
      <c r="C90" s="61" t="s">
        <v>128</v>
      </c>
      <c r="D90" s="64" t="s">
        <v>114</v>
      </c>
      <c r="E90" s="61" t="s">
        <v>115</v>
      </c>
    </row>
    <row r="91" spans="2:5" ht="15.75" customHeight="1">
      <c r="B91" s="65"/>
      <c r="C91" s="62"/>
      <c r="D91" s="65"/>
      <c r="E91" s="62"/>
    </row>
    <row r="92" spans="2:5" ht="15.75" customHeight="1">
      <c r="B92" s="66"/>
      <c r="C92" s="63"/>
      <c r="D92" s="66"/>
      <c r="E92" s="63"/>
    </row>
    <row r="93" spans="2:5" ht="15">
      <c r="B93" s="22">
        <v>1</v>
      </c>
      <c r="C93" s="22">
        <v>2</v>
      </c>
      <c r="D93" s="22">
        <v>3</v>
      </c>
      <c r="E93" s="22">
        <v>4</v>
      </c>
    </row>
    <row r="94" spans="2:5" ht="15">
      <c r="B94" s="23" t="s">
        <v>125</v>
      </c>
      <c r="C94" s="54">
        <v>727.8</v>
      </c>
      <c r="D94" s="54">
        <v>-1362.4</v>
      </c>
      <c r="E94" s="54">
        <v>0</v>
      </c>
    </row>
    <row r="95" spans="2:5" ht="15">
      <c r="B95" s="23" t="s">
        <v>126</v>
      </c>
      <c r="C95" s="54">
        <v>0</v>
      </c>
      <c r="D95" s="54">
        <v>0</v>
      </c>
      <c r="E95" s="54">
        <v>0</v>
      </c>
    </row>
    <row r="96" spans="2:5" ht="15">
      <c r="B96" s="23" t="s">
        <v>127</v>
      </c>
      <c r="C96" s="54">
        <v>0</v>
      </c>
      <c r="D96" s="54">
        <v>0</v>
      </c>
      <c r="E96" s="54">
        <v>0</v>
      </c>
    </row>
  </sheetData>
  <sheetProtection selectLockedCells="1" selectUnlockedCells="1"/>
  <mergeCells count="15">
    <mergeCell ref="B10:E10"/>
    <mergeCell ref="B8:E8"/>
    <mergeCell ref="B88:E88"/>
    <mergeCell ref="C90:C92"/>
    <mergeCell ref="B90:B92"/>
    <mergeCell ref="D90:D92"/>
    <mergeCell ref="E90:E92"/>
    <mergeCell ref="B61:E61"/>
    <mergeCell ref="C2:E2"/>
    <mergeCell ref="D1:E1"/>
    <mergeCell ref="C3:E3"/>
    <mergeCell ref="C4:E4"/>
    <mergeCell ref="A7:E7"/>
    <mergeCell ref="B5:C5"/>
    <mergeCell ref="B6:E6"/>
  </mergeCells>
  <printOptions/>
  <pageMargins left="0.6692913385826772" right="0.4330708661417323" top="0.31496062992125984" bottom="0.6692913385826772" header="0.5118110236220472" footer="0.5118110236220472"/>
  <pageSetup fitToHeight="2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Ermak</cp:lastModifiedBy>
  <cp:lastPrinted>2023-07-06T06:34:41Z</cp:lastPrinted>
  <dcterms:modified xsi:type="dcterms:W3CDTF">2023-07-12T06:49:03Z</dcterms:modified>
  <cp:category/>
  <cp:version/>
  <cp:contentType/>
  <cp:contentStatus/>
</cp:coreProperties>
</file>